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kik-file-01\users$\anu.arukaev\Documents\Anu.Arukaev.1\Ehituspoed\PAKKUMUSED\"/>
    </mc:Choice>
  </mc:AlternateContent>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c r="F19" i="1"/>
  <c r="F21" i="1"/>
  <c r="F22" i="1"/>
  <c r="F23" i="1"/>
  <c r="F24" i="1"/>
  <c r="F25" i="1"/>
  <c r="F26" i="1"/>
  <c r="F27" i="1"/>
  <c r="F28" i="1"/>
  <c r="F29" i="1"/>
  <c r="F30" i="1"/>
  <c r="F31" i="1"/>
  <c r="F32" i="1"/>
  <c r="F33" i="1"/>
  <c r="F34" i="1"/>
  <c r="F35" i="1"/>
  <c r="F36" i="1"/>
  <c r="F37" i="1"/>
  <c r="F38" i="1"/>
  <c r="F15" i="1"/>
  <c r="G18" i="1" l="1"/>
  <c r="G19" i="1"/>
  <c r="G21" i="1"/>
  <c r="G22" i="1"/>
  <c r="G23" i="1"/>
  <c r="G24" i="1"/>
  <c r="G25" i="1"/>
  <c r="G26" i="1"/>
  <c r="G27" i="1"/>
  <c r="G28" i="1"/>
  <c r="G29" i="1"/>
  <c r="G30" i="1"/>
  <c r="G31" i="1"/>
  <c r="G32" i="1"/>
  <c r="G33" i="1"/>
  <c r="G34" i="1"/>
  <c r="G35" i="1"/>
  <c r="G36" i="1"/>
  <c r="G37" i="1"/>
  <c r="G38" i="1"/>
  <c r="G16" i="1" l="1"/>
  <c r="G17" i="1"/>
  <c r="G15" i="1"/>
  <c r="G39" i="1" l="1"/>
  <c r="G41" i="1" s="1"/>
</calcChain>
</file>

<file path=xl/sharedStrings.xml><?xml version="1.0" encoding="utf-8"?>
<sst xmlns="http://schemas.openxmlformats.org/spreadsheetml/2006/main" count="81" uniqueCount="72">
  <si>
    <t xml:space="preserve">NB! Tabelis toodud kogused on orienteeruvad ja esitatud pakkumuste võrreldavuse tagamiseks, ostja ei kohustu samas mahus kaupu ostma. </t>
  </si>
  <si>
    <t>Nr</t>
  </si>
  <si>
    <t>Pakkujal ei ole lubatud tabelit muuta.</t>
  </si>
  <si>
    <t>%</t>
  </si>
  <si>
    <t>isoleer teip, 19 mm x 33 m, must</t>
  </si>
  <si>
    <t xml:space="preserve">Pakkumuse vorm hankeosa 1 "Elektrikaubad"
</t>
  </si>
  <si>
    <t>Maksumus km-ta</t>
  </si>
  <si>
    <t>Maksumus kokku km-ta</t>
  </si>
  <si>
    <t>Maksumus kokku km-ta koos allahindlusega</t>
  </si>
  <si>
    <t>Tabel on varustatud vajalike valemitega, pakkuja täidab kõik kollased lahtrid ning kannab rohelise lahtri väärtuse (maksumus kokku km-ta koos allahindlusega) riigihangete registri hindamiskriteeriumite lehele.</t>
  </si>
  <si>
    <t>5.</t>
  </si>
  <si>
    <t>…</t>
  </si>
  <si>
    <t>Poodide aadressid:</t>
  </si>
  <si>
    <t>isoleer teip, 19 mm x 33 m, kollane</t>
  </si>
  <si>
    <t>isoleer teip, 19 mm x 33 m, punane</t>
  </si>
  <si>
    <t>isoleer teip, 19 mm x 33 m, sinine</t>
  </si>
  <si>
    <t>isoleer teip, 19 mm x 33 m, roheline</t>
  </si>
  <si>
    <t>kaabliside min 450x7,5 mm, 100 tk/pakis, must</t>
  </si>
  <si>
    <t>kaabliside min 250x4,5 mm, 100 tk/pakis, must</t>
  </si>
  <si>
    <t>kaabliside min 360x7,5 mm, 100 tk/pakis, must</t>
  </si>
  <si>
    <t>patarei, AA/LR6, 1,5V, 1 tk</t>
  </si>
  <si>
    <t>patarei, AAA/LR03, 1,5V, 1 tk</t>
  </si>
  <si>
    <t>patarei, L91, 1,5V,  AA, liitium, 1 tk</t>
  </si>
  <si>
    <t>patarei, L92, 1,5V, AAA, liitium, 1 tk</t>
  </si>
  <si>
    <t>kerisekivid 20 kg</t>
  </si>
  <si>
    <t>kaabel XPJ-HF 3G1,5, ühik 1 jm</t>
  </si>
  <si>
    <t>kaabel XPJ-HF 3G2,5, ühik 1 jm</t>
  </si>
  <si>
    <t xml:space="preserve">ühenelüliti </t>
  </si>
  <si>
    <t>grupilüliti</t>
  </si>
  <si>
    <t xml:space="preserve">pistikupesa </t>
  </si>
  <si>
    <t xml:space="preserve">ühene raam </t>
  </si>
  <si>
    <t>kahene raam</t>
  </si>
  <si>
    <t>ABB Basic 55 alpivalge või samaväärne süvistatav sari:</t>
  </si>
  <si>
    <t>LED TORU T8 EM VAL 1200 15W 840 või samaväärne</t>
  </si>
  <si>
    <t>-</t>
  </si>
  <si>
    <t>Kogus</t>
  </si>
  <si>
    <t>Toode ja miinimumnõuded</t>
  </si>
  <si>
    <t>Pakutava toote nimi, tootja ja kirjeldus (esitatud info peab võimaldama hankijal üheselt hinnata pakutava kauba vastavust miinimumnõuetele)</t>
  </si>
  <si>
    <t>Toote 1 tk hind km-ta koos alla-hindlusega**</t>
  </si>
  <si>
    <t>Toote 1 tk hind km-ta*</t>
  </si>
  <si>
    <t xml:space="preserve">Toote 1 tk hind* (pakkumuse esitamise hetkel poes kehtiv tavahind, mis ei sisalda soodustusi) märkida käibemaksuta ja maksimaalselt 2 kohta peale koma. </t>
  </si>
  <si>
    <t>E-poe aadress:</t>
  </si>
  <si>
    <t>Pakkumuse vastavustingimuse kohaselt: peab pakkujal olema toimiv e-pood, kust on võimalik teha tellimusi ja oste raamlepingus sätestatud tingimustel.</t>
  </si>
  <si>
    <t>Pakkumuse vastavustingimuse kohaselt: peab pakkujal olema tehnilise kirjelduse punktis 3.1 toodud asukohtades 1-9 vähemalt kaks kauplust ning need peavad asuma erinevates asukohtades (nt üks pood asub Tallinnas ja teine pood asub Tartus). Pakkuja toob kaupluse nimetuse ja täpse asukoha välja pakkumuse vormil (raamlepingu lisa 2).</t>
  </si>
  <si>
    <t>Ristsubsideerimine on keelatud</t>
  </si>
  <si>
    <t>Allahindlusprotsent (minimaalne allahindlusprotsent, mis peab rakenduma kõikidele kaupadele kogu raamlepingu kehtivuse jooksul poest või e-poest ostmisel)</t>
  </si>
  <si>
    <t xml:space="preserve">Leedtoru 18W T8 1200mm 4000K 2150lm </t>
  </si>
  <si>
    <t xml:space="preserve">Leedlamp 12W A60 E27 xxxK 1100lm </t>
  </si>
  <si>
    <t>PAIGALDUSKAABEL XPJ-HF 3G1,5 R100 Dca</t>
  </si>
  <si>
    <t>PAIGALDUSKAABEL XPJ-HF 3G2,5 R100 Dca</t>
  </si>
  <si>
    <t>LIHTLÜLITI (1) sisu+klahv, valge/valge</t>
  </si>
  <si>
    <t>GRUPILÜLITI BASIC55 SISU KLAHVIGA ALPIVALGE</t>
  </si>
  <si>
    <t>PISTIKUPESA BASIC55 1-NE MAAND. ALPIVALGE</t>
  </si>
  <si>
    <t>RAAM BASIC55 1-LE ALPIVALGE</t>
  </si>
  <si>
    <t>RAAM BASIC55 2-LE ALPIVALGE</t>
  </si>
  <si>
    <t>Kerisekivid alla 10cm, 20 kg</t>
  </si>
  <si>
    <t>Patarei AA/LR6  1,5V</t>
  </si>
  <si>
    <t>Patarei AAA/LR03  1,5V</t>
  </si>
  <si>
    <t>Patarei L91  1,5V  AA   Li</t>
  </si>
  <si>
    <t>Patarei L92  1,5V  AAA   Li</t>
  </si>
  <si>
    <t>1. Betooni 6/2, Tallinn</t>
  </si>
  <si>
    <t>2. Tehnika 30, Tartu</t>
  </si>
  <si>
    <t>3. Linda 15C, Jõhvi</t>
  </si>
  <si>
    <t>4. Kirsi 48, Pärnu</t>
  </si>
  <si>
    <t>www.onninen.ee</t>
  </si>
  <si>
    <t>Cable tie 450x7,6mm black  100pc/pack</t>
  </si>
  <si>
    <t>Cable tie 250x4,8mm black 100pc/pack</t>
  </si>
  <si>
    <t>Cable tie 370x7,6mm black 100pc/pack</t>
  </si>
  <si>
    <t xml:space="preserve">Toote 1 tk hind km-ta koos allahindlusega** - see hind fikseeritakse raamlepingus kauba maksimaalse ühikuhinnana minimaalselt 1 aastaks. Pakkuja arvestama, et kauba tellimisel, mille maksumus on vähemalt 500 eurot käibemaksuga, on transport ja mahalaadimine ostja poolt määratud asukohta (sh vajadusel konkreetsesse ruumi) ostjale ilma täiendava tasuta ehk müüja kulul. </t>
  </si>
  <si>
    <t>E14 sokliga valgusallikas LED min 806 LM 
(sh hind peab kehtima nii sooja kui ka külma valguse puhul ja väiksema valgusvooga E14 sokliga LED valgusallika hind ei või olla kõrgem kui pakutava toote hind)</t>
  </si>
  <si>
    <t>E27 sokliga valgusallikas LED min 1055 LM soe ja külm valgus
(sh hind peab kehtima nii sooja kui ka külma valguse puhul ja väiksema valgusvooga E27 sokliga LED valgusallika hind ei või olla kõrgem kui pakutava toote hind)</t>
  </si>
  <si>
    <t xml:space="preserve">Leedlamp 8W C30 E14 xxxK 806lm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</si>
</sst>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FF0000"/>
      <name val="Calibri"/>
      <family val="2"/>
      <charset val="186"/>
      <scheme val="minor"/>
    </font>
    <font>
      <u/>
      <sz val="11"/>
      <color theme="1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0" borderId="0" xfId="0" applyFont="1"/>
    <xf numFmtId="0" fontId="0" fillId="0" borderId="0" xfId="0" applyAlignment="1">
      <alignment wrapText="1"/>
    </xf>
    <xf numFmtId="3" fontId="0" fillId="0" borderId="0" xfId="0" applyNumberFormat="1"/>
    <xf numFmtId="4" fontId="0" fillId="0" borderId="0" xfId="0" applyNumberFormat="1"/>
    <xf numFmtId="0" fontId="1" fillId="0" borderId="1" xfId="0" applyFont="1" applyBorder="1"/>
    <xf numFmtId="0" fontId="1" fillId="0" borderId="1" xfId="0" applyFont="1" applyBorder="1" applyAlignment="1">
      <alignment wrapText="1"/>
    </xf>
    <xf numFmtId="3" fontId="1" fillId="0" borderId="1" xfId="0" applyNumberFormat="1" applyFont="1" applyBorder="1" applyAlignment="1">
      <alignment wrapText="1"/>
    </xf>
    <xf numFmtId="4" fontId="1" fillId="0" borderId="1" xfId="0" applyNumberFormat="1" applyFont="1" applyBorder="1" applyAlignment="1">
      <alignment wrapText="1"/>
    </xf>
    <xf numFmtId="0" fontId="0" fillId="0" borderId="1" xfId="0" applyBorder="1"/>
    <xf numFmtId="0" fontId="0" fillId="0" borderId="1" xfId="0" applyBorder="1" applyAlignment="1">
      <alignment wrapText="1"/>
    </xf>
    <xf numFmtId="0" fontId="0" fillId="2" borderId="1" xfId="0" applyFill="1" applyBorder="1"/>
    <xf numFmtId="3" fontId="0" fillId="0" borderId="1" xfId="0" applyNumberFormat="1" applyBorder="1"/>
    <xf numFmtId="4" fontId="0" fillId="0" borderId="1" xfId="0" applyNumberFormat="1" applyBorder="1"/>
    <xf numFmtId="0" fontId="2" fillId="0" borderId="1" xfId="0" applyFont="1" applyBorder="1" applyAlignment="1">
      <alignment wrapText="1"/>
    </xf>
    <xf numFmtId="0" fontId="2" fillId="2" borderId="1" xfId="0" applyFont="1" applyFill="1" applyBorder="1"/>
    <xf numFmtId="3" fontId="2" fillId="0" borderId="1" xfId="0" applyNumberFormat="1" applyFont="1" applyBorder="1"/>
    <xf numFmtId="0" fontId="1" fillId="0" borderId="0" xfId="0" applyFont="1" applyAlignment="1">
      <alignment wrapText="1"/>
    </xf>
    <xf numFmtId="4" fontId="1" fillId="0" borderId="1" xfId="0" applyNumberFormat="1" applyFont="1" applyBorder="1"/>
    <xf numFmtId="4" fontId="1" fillId="3" borderId="1" xfId="0" applyNumberFormat="1" applyFont="1" applyFill="1" applyBorder="1"/>
    <xf numFmtId="4" fontId="0" fillId="2" borderId="1" xfId="0" applyNumberFormat="1" applyFill="1" applyBorder="1"/>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right"/>
    </xf>
    <xf numFmtId="4" fontId="0" fillId="4" borderId="1" xfId="0" applyNumberFormat="1" applyFill="1" applyBorder="1" applyAlignment="1">
      <alignment horizontal="right"/>
    </xf>
    <xf numFmtId="0" fontId="3" fillId="0" borderId="0" xfId="0" applyFont="1" applyAlignment="1">
      <alignment wrapText="1"/>
    </xf>
    <xf numFmtId="0" fontId="2" fillId="0" borderId="0" xfId="0" applyFont="1"/>
    <xf numFmtId="0" fontId="4" fillId="2" borderId="1" xfId="1" applyFill="1" applyBorder="1" applyAlignment="1">
      <alignment wrapText="1"/>
    </xf>
    <xf numFmtId="3" fontId="1" fillId="2" borderId="1" xfId="0" applyNumberFormat="1" applyFont="1" applyFill="1" applyBorder="1" applyAlignment="1">
      <alignment horizontal="center"/>
    </xf>
    <xf numFmtId="0" fontId="0" fillId="0" borderId="0" xfId="0" applyAlignment="1">
      <alignment wrapText="1"/>
    </xf>
    <xf numFmtId="0" fontId="2" fillId="0" borderId="0" xfId="0" applyFont="1" applyAlignment="1">
      <alignment wrapText="1"/>
    </xf>
    <xf numFmtId="0" fontId="2" fillId="0" borderId="2" xfId="0" applyFont="1" applyBorder="1" applyAlignment="1">
      <alignment wrapText="1"/>
    </xf>
    <xf numFmtId="0" fontId="2" fillId="0" borderId="2"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476249</xdr:colOff>
      <xdr:row>0</xdr:row>
      <xdr:rowOff>57150</xdr:rowOff>
    </xdr:from>
    <xdr:to>
      <xdr:col>7</xdr:col>
      <xdr:colOff>424022</xdr:colOff>
      <xdr:row>3</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762999" y="57150"/>
          <a:ext cx="3052923" cy="619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mn-cs"/>
            </a:rPr>
            <a:t>Lisa 2</a:t>
          </a: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Raamlepingu „Ehituspoe kaupade ostmine”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(viitenumber 284234) juurde</a:t>
          </a:r>
          <a:endParaRPr kumimoji="0" lang="et-EE" sz="1800" b="0" i="0" u="none" strike="noStrike" kern="0" cap="none" spc="0" normalizeH="0" baseline="0" noProof="0">
            <a:ln>
              <a:noFill/>
            </a:ln>
            <a:solidFill>
              <a:sysClr val="windowText" lastClr="000000"/>
            </a:solidFill>
            <a:effectLst/>
            <a:uLnTx/>
            <a:uFillTx/>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nninen.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56"/>
  <sheetViews>
    <sheetView tabSelected="1" view="pageLayout" zoomScaleNormal="100" workbookViewId="0">
      <selection activeCell="C61" sqref="C61"/>
    </sheetView>
  </sheetViews>
  <sheetFormatPr defaultColWidth="8.7109375" defaultRowHeight="15" x14ac:dyDescent="0.25"/>
  <cols>
    <col min="1" max="1" width="4.28515625" bestFit="1" customWidth="1"/>
    <col min="2" max="2" width="56.7109375" style="2" customWidth="1"/>
    <col min="3" max="3" width="57.5703125" customWidth="1"/>
    <col min="4" max="4" width="9.85546875" style="3" customWidth="1"/>
    <col min="5" max="5" width="9.7109375" bestFit="1" customWidth="1"/>
    <col min="6" max="6" width="13.5703125" customWidth="1"/>
    <col min="7" max="7" width="10.28515625" style="4" customWidth="1"/>
  </cols>
  <sheetData>
    <row r="4" spans="1:7" x14ac:dyDescent="0.25">
      <c r="A4" s="1" t="s">
        <v>5</v>
      </c>
    </row>
    <row r="6" spans="1:7" x14ac:dyDescent="0.25">
      <c r="A6" t="s">
        <v>0</v>
      </c>
    </row>
    <row r="7" spans="1:7" x14ac:dyDescent="0.25">
      <c r="A7" s="29" t="s">
        <v>9</v>
      </c>
      <c r="B7" s="29"/>
      <c r="C7" s="29"/>
      <c r="D7" s="29"/>
      <c r="E7" s="29"/>
      <c r="F7" s="29"/>
      <c r="G7" s="29"/>
    </row>
    <row r="8" spans="1:7" x14ac:dyDescent="0.25">
      <c r="A8" s="29"/>
      <c r="B8" s="29"/>
      <c r="C8" s="29"/>
      <c r="D8" s="29"/>
      <c r="E8" s="29"/>
      <c r="F8" s="29"/>
      <c r="G8" s="29"/>
    </row>
    <row r="9" spans="1:7" x14ac:dyDescent="0.25">
      <c r="A9" t="s">
        <v>2</v>
      </c>
    </row>
    <row r="10" spans="1:7" x14ac:dyDescent="0.25">
      <c r="A10" t="s">
        <v>40</v>
      </c>
    </row>
    <row r="11" spans="1:7" x14ac:dyDescent="0.25">
      <c r="A11" s="30" t="s">
        <v>68</v>
      </c>
      <c r="B11" s="30"/>
      <c r="C11" s="30"/>
      <c r="D11" s="30"/>
      <c r="E11" s="30"/>
      <c r="F11" s="30"/>
      <c r="G11" s="30"/>
    </row>
    <row r="12" spans="1:7" x14ac:dyDescent="0.25">
      <c r="A12" s="30"/>
      <c r="B12" s="30"/>
      <c r="C12" s="30"/>
      <c r="D12" s="30"/>
      <c r="E12" s="30"/>
      <c r="F12" s="30"/>
      <c r="G12" s="30"/>
    </row>
    <row r="13" spans="1:7" x14ac:dyDescent="0.25">
      <c r="A13" s="26" t="s">
        <v>44</v>
      </c>
    </row>
    <row r="14" spans="1:7" ht="60" x14ac:dyDescent="0.25">
      <c r="A14" s="5" t="s">
        <v>1</v>
      </c>
      <c r="B14" s="6" t="s">
        <v>36</v>
      </c>
      <c r="C14" s="6" t="s">
        <v>37</v>
      </c>
      <c r="D14" s="7" t="s">
        <v>35</v>
      </c>
      <c r="E14" s="8" t="s">
        <v>39</v>
      </c>
      <c r="F14" s="8" t="s">
        <v>38</v>
      </c>
      <c r="G14" s="8" t="s">
        <v>6</v>
      </c>
    </row>
    <row r="15" spans="1:7" x14ac:dyDescent="0.25">
      <c r="A15" s="9">
        <v>1</v>
      </c>
      <c r="B15" s="14" t="s">
        <v>33</v>
      </c>
      <c r="C15" s="11" t="s">
        <v>46</v>
      </c>
      <c r="D15" s="12">
        <v>1000</v>
      </c>
      <c r="E15" s="20">
        <v>2.6999999999999997</v>
      </c>
      <c r="F15" s="13">
        <f>E15-E15*$G$40/100</f>
        <v>2.0249999999999995</v>
      </c>
      <c r="G15" s="13">
        <f>D15*E15</f>
        <v>2699.9999999999995</v>
      </c>
    </row>
    <row r="16" spans="1:7" ht="60" x14ac:dyDescent="0.25">
      <c r="A16" s="9">
        <v>2</v>
      </c>
      <c r="B16" s="14" t="s">
        <v>69</v>
      </c>
      <c r="C16" s="11" t="s">
        <v>71</v>
      </c>
      <c r="D16" s="12">
        <v>200</v>
      </c>
      <c r="E16" s="20">
        <v>1.18</v>
      </c>
      <c r="F16" s="13">
        <f t="shared" ref="F16:F38" si="0">E16-E16*$G$40/100</f>
        <v>0.88500000000000001</v>
      </c>
      <c r="G16" s="13">
        <f>D16*E16</f>
        <v>236</v>
      </c>
    </row>
    <row r="17" spans="1:7" ht="60" x14ac:dyDescent="0.25">
      <c r="A17" s="9">
        <v>3</v>
      </c>
      <c r="B17" s="14" t="s">
        <v>70</v>
      </c>
      <c r="C17" s="15" t="s">
        <v>47</v>
      </c>
      <c r="D17" s="16">
        <v>2000</v>
      </c>
      <c r="E17" s="20">
        <v>1.24</v>
      </c>
      <c r="F17" s="13">
        <f t="shared" si="0"/>
        <v>0.92999999999999994</v>
      </c>
      <c r="G17" s="13">
        <f>D17*E17</f>
        <v>2480</v>
      </c>
    </row>
    <row r="18" spans="1:7" x14ac:dyDescent="0.25">
      <c r="A18" s="9">
        <v>4</v>
      </c>
      <c r="B18" s="10" t="s">
        <v>25</v>
      </c>
      <c r="C18" s="11" t="s">
        <v>48</v>
      </c>
      <c r="D18" s="12">
        <v>100</v>
      </c>
      <c r="E18" s="20">
        <v>1.06</v>
      </c>
      <c r="F18" s="13">
        <f t="shared" si="0"/>
        <v>0.79500000000000004</v>
      </c>
      <c r="G18" s="13">
        <f t="shared" ref="G18" si="1">D18*E18</f>
        <v>106</v>
      </c>
    </row>
    <row r="19" spans="1:7" x14ac:dyDescent="0.25">
      <c r="A19" s="9">
        <v>5</v>
      </c>
      <c r="B19" s="10" t="s">
        <v>26</v>
      </c>
      <c r="C19" s="11" t="s">
        <v>49</v>
      </c>
      <c r="D19" s="12">
        <v>100</v>
      </c>
      <c r="E19" s="20">
        <v>1.6</v>
      </c>
      <c r="F19" s="13">
        <f t="shared" si="0"/>
        <v>1.2000000000000002</v>
      </c>
      <c r="G19" s="13">
        <f>D19*E19</f>
        <v>160</v>
      </c>
    </row>
    <row r="20" spans="1:7" x14ac:dyDescent="0.25">
      <c r="A20" s="21"/>
      <c r="B20" s="22" t="s">
        <v>32</v>
      </c>
      <c r="C20" s="21" t="s">
        <v>34</v>
      </c>
      <c r="D20" s="23" t="s">
        <v>34</v>
      </c>
      <c r="E20" s="24" t="s">
        <v>34</v>
      </c>
      <c r="F20" s="24" t="s">
        <v>34</v>
      </c>
      <c r="G20" s="24" t="s">
        <v>34</v>
      </c>
    </row>
    <row r="21" spans="1:7" x14ac:dyDescent="0.25">
      <c r="A21" s="9">
        <v>6</v>
      </c>
      <c r="B21" s="10" t="s">
        <v>27</v>
      </c>
      <c r="C21" s="11" t="s">
        <v>50</v>
      </c>
      <c r="D21" s="12">
        <v>200</v>
      </c>
      <c r="E21" s="20">
        <v>3.34</v>
      </c>
      <c r="F21" s="13">
        <f t="shared" si="0"/>
        <v>2.5049999999999999</v>
      </c>
      <c r="G21" s="13">
        <f t="shared" ref="G21:G38" si="2">D21*E21</f>
        <v>668</v>
      </c>
    </row>
    <row r="22" spans="1:7" x14ac:dyDescent="0.25">
      <c r="A22" s="9">
        <v>7</v>
      </c>
      <c r="B22" s="10" t="s">
        <v>28</v>
      </c>
      <c r="C22" s="11" t="s">
        <v>51</v>
      </c>
      <c r="D22" s="12">
        <v>200</v>
      </c>
      <c r="E22" s="20">
        <v>4.7</v>
      </c>
      <c r="F22" s="13">
        <f t="shared" si="0"/>
        <v>3.5250000000000004</v>
      </c>
      <c r="G22" s="13">
        <f t="shared" si="2"/>
        <v>940</v>
      </c>
    </row>
    <row r="23" spans="1:7" x14ac:dyDescent="0.25">
      <c r="A23" s="9">
        <v>8</v>
      </c>
      <c r="B23" s="10" t="s">
        <v>29</v>
      </c>
      <c r="C23" s="11" t="s">
        <v>52</v>
      </c>
      <c r="D23" s="12">
        <v>200</v>
      </c>
      <c r="E23" s="20">
        <v>2.0199999999999996</v>
      </c>
      <c r="F23" s="13">
        <f t="shared" si="0"/>
        <v>1.5149999999999997</v>
      </c>
      <c r="G23" s="13">
        <f t="shared" si="2"/>
        <v>403.99999999999989</v>
      </c>
    </row>
    <row r="24" spans="1:7" x14ac:dyDescent="0.25">
      <c r="A24" s="9">
        <v>9</v>
      </c>
      <c r="B24" s="10" t="s">
        <v>30</v>
      </c>
      <c r="C24" s="11" t="s">
        <v>53</v>
      </c>
      <c r="D24" s="12">
        <v>200</v>
      </c>
      <c r="E24" s="20">
        <v>0.9</v>
      </c>
      <c r="F24" s="13">
        <f t="shared" si="0"/>
        <v>0.67500000000000004</v>
      </c>
      <c r="G24" s="13">
        <f t="shared" si="2"/>
        <v>180</v>
      </c>
    </row>
    <row r="25" spans="1:7" x14ac:dyDescent="0.25">
      <c r="A25" s="9">
        <v>10</v>
      </c>
      <c r="B25" s="10" t="s">
        <v>31</v>
      </c>
      <c r="C25" s="11" t="s">
        <v>54</v>
      </c>
      <c r="D25" s="12">
        <v>200</v>
      </c>
      <c r="E25" s="20">
        <v>1.49</v>
      </c>
      <c r="F25" s="13">
        <f t="shared" si="0"/>
        <v>1.1174999999999999</v>
      </c>
      <c r="G25" s="13">
        <f t="shared" si="2"/>
        <v>298</v>
      </c>
    </row>
    <row r="26" spans="1:7" x14ac:dyDescent="0.25">
      <c r="A26" s="9">
        <v>11</v>
      </c>
      <c r="B26" s="14" t="s">
        <v>17</v>
      </c>
      <c r="C26" s="11" t="s">
        <v>65</v>
      </c>
      <c r="D26" s="12">
        <v>1000</v>
      </c>
      <c r="E26" s="20">
        <v>7.34</v>
      </c>
      <c r="F26" s="13">
        <f t="shared" si="0"/>
        <v>5.5049999999999999</v>
      </c>
      <c r="G26" s="13">
        <f t="shared" si="2"/>
        <v>7340</v>
      </c>
    </row>
    <row r="27" spans="1:7" x14ac:dyDescent="0.25">
      <c r="A27" s="9">
        <v>12</v>
      </c>
      <c r="B27" s="14" t="s">
        <v>18</v>
      </c>
      <c r="C27" s="11" t="s">
        <v>66</v>
      </c>
      <c r="D27" s="12">
        <v>900</v>
      </c>
      <c r="E27" s="20">
        <v>2.13</v>
      </c>
      <c r="F27" s="13">
        <f t="shared" si="0"/>
        <v>1.5974999999999999</v>
      </c>
      <c r="G27" s="13">
        <f t="shared" si="2"/>
        <v>1917</v>
      </c>
    </row>
    <row r="28" spans="1:7" x14ac:dyDescent="0.25">
      <c r="A28" s="9">
        <v>13</v>
      </c>
      <c r="B28" s="14" t="s">
        <v>19</v>
      </c>
      <c r="C28" s="11" t="s">
        <v>67</v>
      </c>
      <c r="D28" s="12">
        <v>150</v>
      </c>
      <c r="E28" s="20">
        <v>5.77</v>
      </c>
      <c r="F28" s="13">
        <f t="shared" si="0"/>
        <v>4.3274999999999997</v>
      </c>
      <c r="G28" s="13">
        <f t="shared" si="2"/>
        <v>865.49999999999989</v>
      </c>
    </row>
    <row r="29" spans="1:7" x14ac:dyDescent="0.25">
      <c r="A29" s="9">
        <v>14</v>
      </c>
      <c r="B29" s="14" t="s">
        <v>4</v>
      </c>
      <c r="C29" s="15" t="s">
        <v>4</v>
      </c>
      <c r="D29" s="12">
        <v>1300</v>
      </c>
      <c r="E29" s="20">
        <v>2.1599999999999997</v>
      </c>
      <c r="F29" s="13">
        <f t="shared" si="0"/>
        <v>1.6199999999999997</v>
      </c>
      <c r="G29" s="13">
        <f t="shared" si="2"/>
        <v>2807.9999999999995</v>
      </c>
    </row>
    <row r="30" spans="1:7" x14ac:dyDescent="0.25">
      <c r="A30" s="9">
        <v>15</v>
      </c>
      <c r="B30" s="14" t="s">
        <v>13</v>
      </c>
      <c r="C30" s="11" t="s">
        <v>13</v>
      </c>
      <c r="D30" s="16">
        <v>300</v>
      </c>
      <c r="E30" s="20">
        <v>2.1599999999999997</v>
      </c>
      <c r="F30" s="13">
        <f t="shared" si="0"/>
        <v>1.6199999999999997</v>
      </c>
      <c r="G30" s="13">
        <f t="shared" si="2"/>
        <v>647.99999999999989</v>
      </c>
    </row>
    <row r="31" spans="1:7" x14ac:dyDescent="0.25">
      <c r="A31" s="9">
        <v>16</v>
      </c>
      <c r="B31" s="14" t="s">
        <v>14</v>
      </c>
      <c r="C31" s="15" t="s">
        <v>14</v>
      </c>
      <c r="D31" s="16">
        <v>300</v>
      </c>
      <c r="E31" s="20">
        <v>2.1599999999999997</v>
      </c>
      <c r="F31" s="13">
        <f t="shared" si="0"/>
        <v>1.6199999999999997</v>
      </c>
      <c r="G31" s="13">
        <f t="shared" si="2"/>
        <v>647.99999999999989</v>
      </c>
    </row>
    <row r="32" spans="1:7" x14ac:dyDescent="0.25">
      <c r="A32" s="9">
        <v>17</v>
      </c>
      <c r="B32" s="14" t="s">
        <v>15</v>
      </c>
      <c r="C32" s="11" t="s">
        <v>15</v>
      </c>
      <c r="D32" s="16">
        <v>300</v>
      </c>
      <c r="E32" s="20">
        <v>2.1599999999999997</v>
      </c>
      <c r="F32" s="13">
        <f t="shared" si="0"/>
        <v>1.6199999999999997</v>
      </c>
      <c r="G32" s="13">
        <f t="shared" si="2"/>
        <v>647.99999999999989</v>
      </c>
    </row>
    <row r="33" spans="1:8" x14ac:dyDescent="0.25">
      <c r="A33" s="9">
        <v>18</v>
      </c>
      <c r="B33" s="14" t="s">
        <v>16</v>
      </c>
      <c r="C33" s="15" t="s">
        <v>16</v>
      </c>
      <c r="D33" s="16">
        <v>300</v>
      </c>
      <c r="E33" s="20">
        <v>2.1599999999999997</v>
      </c>
      <c r="F33" s="13">
        <f t="shared" si="0"/>
        <v>1.6199999999999997</v>
      </c>
      <c r="G33" s="13">
        <f t="shared" si="2"/>
        <v>647.99999999999989</v>
      </c>
    </row>
    <row r="34" spans="1:8" x14ac:dyDescent="0.25">
      <c r="A34" s="9">
        <v>19</v>
      </c>
      <c r="B34" s="10" t="s">
        <v>24</v>
      </c>
      <c r="C34" s="11" t="s">
        <v>55</v>
      </c>
      <c r="D34" s="12">
        <v>500</v>
      </c>
      <c r="E34" s="20">
        <v>5.91</v>
      </c>
      <c r="F34" s="13">
        <f t="shared" si="0"/>
        <v>4.4325000000000001</v>
      </c>
      <c r="G34" s="13">
        <f t="shared" si="2"/>
        <v>2955</v>
      </c>
    </row>
    <row r="35" spans="1:8" x14ac:dyDescent="0.25">
      <c r="A35" s="9">
        <v>20</v>
      </c>
      <c r="B35" s="10" t="s">
        <v>20</v>
      </c>
      <c r="C35" s="11" t="s">
        <v>56</v>
      </c>
      <c r="D35" s="12">
        <v>50000</v>
      </c>
      <c r="E35" s="20">
        <v>0.16</v>
      </c>
      <c r="F35" s="13">
        <f t="shared" si="0"/>
        <v>0.12</v>
      </c>
      <c r="G35" s="13">
        <f t="shared" si="2"/>
        <v>8000</v>
      </c>
    </row>
    <row r="36" spans="1:8" x14ac:dyDescent="0.25">
      <c r="A36" s="9">
        <v>21</v>
      </c>
      <c r="B36" s="10" t="s">
        <v>21</v>
      </c>
      <c r="C36" s="11" t="s">
        <v>57</v>
      </c>
      <c r="D36" s="12">
        <v>30000</v>
      </c>
      <c r="E36" s="20">
        <v>0.13</v>
      </c>
      <c r="F36" s="13">
        <f t="shared" si="0"/>
        <v>9.7500000000000003E-2</v>
      </c>
      <c r="G36" s="13">
        <f t="shared" si="2"/>
        <v>3900</v>
      </c>
    </row>
    <row r="37" spans="1:8" x14ac:dyDescent="0.25">
      <c r="A37" s="9">
        <v>22</v>
      </c>
      <c r="B37" s="14" t="s">
        <v>22</v>
      </c>
      <c r="C37" s="15" t="s">
        <v>58</v>
      </c>
      <c r="D37" s="16">
        <v>5000</v>
      </c>
      <c r="E37" s="20">
        <v>3.3099999999999996</v>
      </c>
      <c r="F37" s="13">
        <f t="shared" si="0"/>
        <v>2.4824999999999999</v>
      </c>
      <c r="G37" s="13">
        <f t="shared" si="2"/>
        <v>16549.999999999996</v>
      </c>
    </row>
    <row r="38" spans="1:8" x14ac:dyDescent="0.25">
      <c r="A38" s="9">
        <v>23</v>
      </c>
      <c r="B38" s="14" t="s">
        <v>23</v>
      </c>
      <c r="C38" s="15" t="s">
        <v>59</v>
      </c>
      <c r="D38" s="16">
        <v>5000</v>
      </c>
      <c r="E38" s="20">
        <v>3.3099999999999996</v>
      </c>
      <c r="F38" s="13">
        <f t="shared" si="0"/>
        <v>2.4824999999999999</v>
      </c>
      <c r="G38" s="13">
        <f t="shared" si="2"/>
        <v>16549.999999999996</v>
      </c>
    </row>
    <row r="39" spans="1:8" x14ac:dyDescent="0.25">
      <c r="B39" s="17" t="s">
        <v>7</v>
      </c>
      <c r="G39" s="18">
        <f>SUM(G15:G38)</f>
        <v>71649.5</v>
      </c>
    </row>
    <row r="40" spans="1:8" ht="45" x14ac:dyDescent="0.25">
      <c r="B40" s="17" t="s">
        <v>45</v>
      </c>
      <c r="G40" s="28">
        <v>25</v>
      </c>
      <c r="H40" s="1" t="s">
        <v>3</v>
      </c>
    </row>
    <row r="41" spans="1:8" x14ac:dyDescent="0.25">
      <c r="B41" s="17" t="s">
        <v>8</v>
      </c>
      <c r="C41" s="1"/>
      <c r="G41" s="19">
        <f>G39-G39*G40/100</f>
        <v>53737.125</v>
      </c>
      <c r="H41" s="1"/>
    </row>
    <row r="42" spans="1:8" x14ac:dyDescent="0.25">
      <c r="B42" s="1" t="s">
        <v>12</v>
      </c>
    </row>
    <row r="43" spans="1:8" x14ac:dyDescent="0.25">
      <c r="B43" s="11" t="s">
        <v>60</v>
      </c>
      <c r="C43" s="31" t="s">
        <v>43</v>
      </c>
    </row>
    <row r="44" spans="1:8" x14ac:dyDescent="0.25">
      <c r="B44" s="11" t="s">
        <v>61</v>
      </c>
      <c r="C44" s="31"/>
    </row>
    <row r="45" spans="1:8" x14ac:dyDescent="0.25">
      <c r="B45" s="11" t="s">
        <v>62</v>
      </c>
      <c r="C45" s="31"/>
    </row>
    <row r="46" spans="1:8" x14ac:dyDescent="0.25">
      <c r="B46" s="11" t="s">
        <v>63</v>
      </c>
      <c r="C46" s="31"/>
    </row>
    <row r="47" spans="1:8" x14ac:dyDescent="0.25">
      <c r="B47" s="11" t="s">
        <v>10</v>
      </c>
      <c r="C47" s="31"/>
    </row>
    <row r="48" spans="1:8" x14ac:dyDescent="0.25">
      <c r="B48" s="11" t="s">
        <v>11</v>
      </c>
      <c r="C48" s="31"/>
    </row>
    <row r="49" spans="2:3" x14ac:dyDescent="0.25">
      <c r="C49" s="26"/>
    </row>
    <row r="50" spans="2:3" x14ac:dyDescent="0.25">
      <c r="B50" s="17" t="s">
        <v>41</v>
      </c>
      <c r="C50" s="26"/>
    </row>
    <row r="51" spans="2:3" ht="45" customHeight="1" x14ac:dyDescent="0.25">
      <c r="B51" s="27" t="s">
        <v>64</v>
      </c>
      <c r="C51" s="32" t="s">
        <v>42</v>
      </c>
    </row>
    <row r="52" spans="2:3" x14ac:dyDescent="0.25">
      <c r="C52" s="25"/>
    </row>
    <row r="53" spans="2:3" x14ac:dyDescent="0.25">
      <c r="C53" s="25"/>
    </row>
    <row r="54" spans="2:3" x14ac:dyDescent="0.25">
      <c r="C54" s="25"/>
    </row>
    <row r="55" spans="2:3" x14ac:dyDescent="0.25">
      <c r="C55" s="25"/>
    </row>
    <row r="56" spans="2:3" x14ac:dyDescent="0.25">
      <c r="C56" s="25"/>
    </row>
  </sheetData>
  <mergeCells count="3">
    <mergeCell ref="A7:G8"/>
    <mergeCell ref="C43:C48"/>
    <mergeCell ref="A11:G12"/>
  </mergeCells>
  <hyperlinks>
    <hyperlink ref="B51" r:id="rId1"/>
  </hyperlinks>
  <pageMargins left="0.7" right="0.7" top="0.75" bottom="0.75" header="0.3" footer="0.3"/>
  <pageSetup paperSize="9" scale="75" orientation="landscape" r:id="rId2"/>
  <headerFooter>
    <oddFooter>&amp;C&amp;9&amp;P/&amp;N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425d17cfa9ec4f94bf36304dd6e0feb5">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122a1db06e202490f94568b697788605"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9B165-309C-43D9-8C51-555DF218033C}">
  <ds:schemaRefs>
    <ds:schemaRef ds:uri="http://schemas.microsoft.com/sharepoint/v4"/>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dc4eddb5-893d-46fb-9a13-cb0b8602c7d4"/>
    <ds:schemaRef ds:uri="d5573a5d-10e4-4724-a6b0-f07fd5e60675"/>
    <ds:schemaRef ds:uri="http://schemas.microsoft.com/office/2006/metadata/properties"/>
  </ds:schemaRefs>
</ds:datastoreItem>
</file>

<file path=customXml/itemProps2.xml><?xml version="1.0" encoding="utf-8"?>
<ds:datastoreItem xmlns:ds="http://schemas.openxmlformats.org/officeDocument/2006/customXml" ds:itemID="{001641E7-C280-480B-A2A9-800C57DCC71C}">
  <ds:schemaRefs>
    <ds:schemaRef ds:uri="http://schemas.microsoft.com/sharepoint/v3/contenttype/forms"/>
  </ds:schemaRefs>
</ds:datastoreItem>
</file>

<file path=customXml/itemProps3.xml><?xml version="1.0" encoding="utf-8"?>
<ds:datastoreItem xmlns:ds="http://schemas.openxmlformats.org/officeDocument/2006/customXml" ds:itemID="{C615C343-0C64-4C79-B8BA-E1E19CB496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Anu Arukaev</cp:lastModifiedBy>
  <cp:lastPrinted>2024-10-04T05:29:20Z</cp:lastPrinted>
  <dcterms:created xsi:type="dcterms:W3CDTF">2020-09-11T06:14:29Z</dcterms:created>
  <dcterms:modified xsi:type="dcterms:W3CDTF">2024-11-25T16:12:24Z</dcterms:modified>
  <dc:title>Lisa 2. Pakkumuse vorm hankeosa 1 „Elektrikaubad“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MSIP_Label_f914aa28-8067-4004-849a-93ab903c078e_Enabled">
    <vt:lpwstr>true</vt:lpwstr>
  </property>
  <property fmtid="{D5CDD505-2E9C-101B-9397-08002B2CF9AE}" pid="4" name="MSIP_Label_f914aa28-8067-4004-849a-93ab903c078e_SetDate">
    <vt:lpwstr>2024-11-01T08:39:47Z</vt:lpwstr>
  </property>
  <property fmtid="{D5CDD505-2E9C-101B-9397-08002B2CF9AE}" pid="5" name="MSIP_Label_f914aa28-8067-4004-849a-93ab903c078e_Method">
    <vt:lpwstr>Standard</vt:lpwstr>
  </property>
  <property fmtid="{D5CDD505-2E9C-101B-9397-08002B2CF9AE}" pid="6" name="MSIP_Label_f914aa28-8067-4004-849a-93ab903c078e_Name">
    <vt:lpwstr>f914aa28-8067-4004-849a-93ab903c078e</vt:lpwstr>
  </property>
  <property fmtid="{D5CDD505-2E9C-101B-9397-08002B2CF9AE}" pid="7" name="MSIP_Label_f914aa28-8067-4004-849a-93ab903c078e_SiteId">
    <vt:lpwstr>ae6e7baa-e1bf-4ef0-92a1-4eb28ec805c0</vt:lpwstr>
  </property>
  <property fmtid="{D5CDD505-2E9C-101B-9397-08002B2CF9AE}" pid="8" name="MSIP_Label_f914aa28-8067-4004-849a-93ab903c078e_ActionId">
    <vt:lpwstr>3d43762c-86dd-4dcc-a35b-a2a3c7e0273c</vt:lpwstr>
  </property>
  <property fmtid="{D5CDD505-2E9C-101B-9397-08002B2CF9AE}" pid="9" name="MSIP_Label_f914aa28-8067-4004-849a-93ab903c078e_ContentBits">
    <vt:lpwstr>0</vt:lpwstr>
  </property>
</Properties>
</file>